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2"/>
  </bookViews>
  <sheets>
    <sheet name="NOTES" sheetId="1" r:id="rId1"/>
    <sheet name="RAdioCOM" sheetId="2" r:id="rId2"/>
    <sheet name="Netw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<sst xmlns="http://schemas.openxmlformats.org/spreadsheetml/2006/main" count="214" uniqueCount="167">
  <si>
    <t>Module W, optional studies and Languages</t>
  </si>
  <si>
    <t>ECTS</t>
  </si>
  <si>
    <t>COMPULSORY</t>
  </si>
  <si>
    <t>Finnish 1A and B 4 cr I-II</t>
  </si>
  <si>
    <t>c</t>
  </si>
  <si>
    <t>Finnish 2A and B 4 cr III-IV</t>
  </si>
  <si>
    <t>T-106.1003 Computer as a Tool 2 I</t>
  </si>
  <si>
    <t>Optional courses</t>
  </si>
  <si>
    <t>20 op</t>
  </si>
  <si>
    <t>E1 Supporting Module</t>
  </si>
  <si>
    <t>S-72.1130 Telecommunication Systems 5 cr I</t>
  </si>
  <si>
    <t>S-72.1140 Transmission Methods in Telecommunication Systems 5 cr II</t>
  </si>
  <si>
    <t>T-76.3601 Introduction to Software Engineering 5 cr II</t>
  </si>
  <si>
    <t>S-38.3001 Telecommunications Forum 1-5 cr I-II</t>
  </si>
  <si>
    <t>S-38.1145 Introduction to Teletraffic Theory 3 cr III</t>
  </si>
  <si>
    <t>E2 Principals</t>
  </si>
  <si>
    <t>S-72.3320 Advanced Digital Communication 4 cr III</t>
  </si>
  <si>
    <t>S-72.3410 Coding Methods P 5 cr III</t>
  </si>
  <si>
    <t>S-72.3340 Optical Networks 3 cr IV</t>
  </si>
  <si>
    <t>S-72.3510 Product Development of Telecommunication Systems 5 IV+II</t>
  </si>
  <si>
    <t>S-72.2210 Mobile Communication Systems and Services 3 II</t>
  </si>
  <si>
    <t>E3 Major Radio Communications</t>
  </si>
  <si>
    <t>S-72.3210 Channel Modelling for Radio Communication Systems 3 cr I</t>
  </si>
  <si>
    <t>S-72.3220 Radio Communication Systems 3 cr II</t>
  </si>
  <si>
    <t>S-72.3230 Radio Transmission and Network Access 3 cr II</t>
  </si>
  <si>
    <t>S-72.3270 Cellular Radio Network Planning Methods P 3 cr III</t>
  </si>
  <si>
    <t>Mandatory 12 cr</t>
  </si>
  <si>
    <t>Choose so that 20 cr will be fulfilled</t>
  </si>
  <si>
    <t>S-72.3240 Wireless Personal, Local, Metropolitan and Wide Area Networks 3 cr IV</t>
  </si>
  <si>
    <t>S-72.3260 Radio Resource Management Methods P 3 cr IV</t>
  </si>
  <si>
    <t>S-72.3280 Advanced Radio Transmission Methods P 4 cr III</t>
  </si>
  <si>
    <t>S-72.3290 Cellular Radio Network Optimizing P 3 cr IV</t>
  </si>
  <si>
    <t>S-72.2410 Information Theory P 5 cr II</t>
  </si>
  <si>
    <t>S-88.4175 Signal Processing in Wireless Communications P 4 cr I</t>
  </si>
  <si>
    <t>M module, Methodological studies 10 cr</t>
  </si>
  <si>
    <t>S-72.3250 Laboratory Course in Wireless Communications P 2-5 cr I-II, III-IV</t>
  </si>
  <si>
    <t>S-72.3110 Special Project / Assigment V 1-10, I-IV</t>
  </si>
  <si>
    <t xml:space="preserve">Thesis 30 cr </t>
  </si>
  <si>
    <t>30 cr</t>
  </si>
  <si>
    <t>Modules W, E1, E2 and E3 are 20 credits each.</t>
  </si>
  <si>
    <t>Total offering</t>
  </si>
  <si>
    <t>RADIO COMMUNICATIONS ENGINEERING</t>
  </si>
  <si>
    <t>T-106.1003</t>
  </si>
  <si>
    <t xml:space="preserve">S-72.1130 </t>
  </si>
  <si>
    <t>Telecommunication Systems 5 cr I</t>
  </si>
  <si>
    <t xml:space="preserve">S-72.1140 </t>
  </si>
  <si>
    <t>Transmission Methods in Telecommunication Systems 5 cr II</t>
  </si>
  <si>
    <t xml:space="preserve">T-76.3601 </t>
  </si>
  <si>
    <t xml:space="preserve">S-38.3001 </t>
  </si>
  <si>
    <t>Telecommunications Forum 1-5 cr I-II</t>
  </si>
  <si>
    <t>S-38.1145</t>
  </si>
  <si>
    <t>SUM of Module</t>
  </si>
  <si>
    <t xml:space="preserve">S-72.2210 </t>
  </si>
  <si>
    <t>Mobile Communication Systems and Services 3 II</t>
  </si>
  <si>
    <t>Security in Communication Protocols</t>
  </si>
  <si>
    <t>Computer Networks</t>
  </si>
  <si>
    <t>Signaling Protocols</t>
  </si>
  <si>
    <t>Routing in Communication Networks</t>
  </si>
  <si>
    <t>Queuing theory</t>
  </si>
  <si>
    <t>Teletraffic theory</t>
  </si>
  <si>
    <t>Networking tech, special assignment</t>
  </si>
  <si>
    <t>Networking Business, Special Assignment</t>
  </si>
  <si>
    <t>Networking Laboratory B</t>
  </si>
  <si>
    <t>Network multimedia protocols and services</t>
  </si>
  <si>
    <t>Protocol Design</t>
  </si>
  <si>
    <t>S-38.3183</t>
  </si>
  <si>
    <t>Thesis</t>
  </si>
  <si>
    <t>NETWORK ENGINEERING</t>
  </si>
  <si>
    <t>E3 Network Engineering</t>
  </si>
  <si>
    <t>N1</t>
  </si>
  <si>
    <t>The total offering must be at least 120 credits (=ECTSs)</t>
  </si>
  <si>
    <t>N2</t>
  </si>
  <si>
    <t>Compulsory offering should be less than or equal to 100 credits (ECTS) because for people with 4 year B.Sc we can</t>
  </si>
  <si>
    <t>N3</t>
  </si>
  <si>
    <t>N4</t>
  </si>
  <si>
    <t>N5</t>
  </si>
  <si>
    <t>Special Assignment in Networking Technology is compulsory (although not so for natives) because of the need to practice writing in English</t>
  </si>
  <si>
    <t>N6</t>
  </si>
  <si>
    <t>Networking Business option requires some 20 credits of basic business studies as prerequisite. They are not enlisted here.</t>
  </si>
  <si>
    <t>N7</t>
  </si>
  <si>
    <t>Compensation packages</t>
  </si>
  <si>
    <t>Notes on Network Engineering Major</t>
  </si>
  <si>
    <t>For ECE students: other E1 courses, W and M-module courses</t>
  </si>
  <si>
    <t>Because of English we have this Compulsory</t>
  </si>
  <si>
    <t>Compensation</t>
  </si>
  <si>
    <t>other compensation</t>
  </si>
  <si>
    <t>Issue: if people do more Labs than 3 cr they loose the cr!</t>
  </si>
  <si>
    <t>E2 Network Technology</t>
  </si>
  <si>
    <t>In practice this is 1 …4 cr!</t>
  </si>
  <si>
    <t>Quality of Service in the Internet</t>
  </si>
  <si>
    <t>S38.3153</t>
  </si>
  <si>
    <t>S38.3115</t>
  </si>
  <si>
    <t>S38.3133</t>
  </si>
  <si>
    <t>S-38.2188</t>
  </si>
  <si>
    <t>S38.2121</t>
  </si>
  <si>
    <t>S38.3150</t>
  </si>
  <si>
    <t>S38.3180</t>
  </si>
  <si>
    <t>S38.3138</t>
  </si>
  <si>
    <t>S38.3143</t>
  </si>
  <si>
    <t>S38.3141</t>
  </si>
  <si>
    <t>S38.3041</t>
  </si>
  <si>
    <t>Operator business</t>
  </si>
  <si>
    <t>S38.3045</t>
  </si>
  <si>
    <t>S38.3157</t>
  </si>
  <si>
    <t>Issue: Too few good ways to compile 20 cr sharp!</t>
  </si>
  <si>
    <t>Solution: introduce Lab course C with 1…3 cr!</t>
  </si>
  <si>
    <t>Lab Course C</t>
  </si>
  <si>
    <t>NB: Still have to take at least one of: 72.1130, AS0.1101 or 72.1140</t>
  </si>
  <si>
    <t>in order to compile at least 100cr</t>
  </si>
  <si>
    <t>give  max 20 cr compensation based on the 4th year studies at the home University. Such people may have some selective courses to top up to 100cr</t>
  </si>
  <si>
    <t>"c" means that this course will be compulsory for everyone in this major (no compensation and no choice)</t>
  </si>
  <si>
    <t>and the fact that their B.Sc thesis may have contained a thesis in a language other than English.</t>
  </si>
  <si>
    <t>This in practice means that the selection of Networking business is an exception.</t>
  </si>
  <si>
    <t>PENDING REVIEW by Sven Gustav Häggman!!</t>
  </si>
  <si>
    <t>So, this very unauthorative draft!</t>
  </si>
  <si>
    <t>Possible</t>
  </si>
  <si>
    <t>NB: max compensation for a 4-year B.Sc is</t>
  </si>
  <si>
    <t>20 ECTS, so 100 cr remains to be done at least.</t>
  </si>
  <si>
    <t>Min</t>
  </si>
  <si>
    <t>Max</t>
  </si>
  <si>
    <t>M - Methodology module</t>
  </si>
  <si>
    <t>Measurement and Measuremant Analysis of IP traffic</t>
  </si>
  <si>
    <t>If one collects more than 20 cr from E1 list, one or two courses</t>
  </si>
  <si>
    <t>can be grouped to W -module instead.</t>
  </si>
  <si>
    <t>Then we write "other compensation" to E1 to fill up to 20cr.</t>
  </si>
  <si>
    <t>Min for Special Ass is 5 cr for students of NE major.</t>
  </si>
  <si>
    <t>Compulsory content for 4-year B.Scs is 101 …111 ECTS depending on the background.</t>
  </si>
  <si>
    <t>Contains 5…6 cr elective from the list</t>
  </si>
  <si>
    <t>No mark (in the "c" column) means that either the course can be compensated (W, E1 and M) or it can be selected (E2 if any and E3)</t>
  </si>
  <si>
    <t>For students with CS background: C/c++ courses, one of S72 courses and an M -module course on History of Philosophy of Science</t>
  </si>
  <si>
    <t>N8</t>
  </si>
  <si>
    <t>Compensations should be split between W and E1 in such a way that module size is 20cr sharp. As a result, if the plan</t>
  </si>
  <si>
    <t>contains more than 100cr, all earned credits are enlisted and accounted for in the transcript. To this end, some of the courses</t>
  </si>
  <si>
    <t>on the E1 module list may need to be enlisted under W, if they are to be taken.</t>
  </si>
  <si>
    <t>Can be topped to 20cr by a compensation</t>
  </si>
  <si>
    <t>selective</t>
  </si>
  <si>
    <t>SUM of module</t>
  </si>
  <si>
    <t>Sum of module</t>
  </si>
  <si>
    <t>if this is "c", the total is more than 100cr</t>
  </si>
  <si>
    <t>should this be compulsory?</t>
  </si>
  <si>
    <t>If the two courses in E1 are made compulsory, the total content</t>
  </si>
  <si>
    <t>comes to 105 cr containing 8 cr selectives in E3</t>
  </si>
  <si>
    <t>Could be topped to 10cr by a compensation?</t>
  </si>
  <si>
    <t>if also M has not compensation, the total is 107cr max</t>
  </si>
  <si>
    <t>Kie-98.7012</t>
  </si>
  <si>
    <t>Kie-98.7022</t>
  </si>
  <si>
    <t>Computer as a Tool 2 I</t>
  </si>
  <si>
    <t>Introduction to Teletraffic Theory 3 cr III</t>
  </si>
  <si>
    <t>Introduction to Software Engineering 5 cr III-IV</t>
  </si>
  <si>
    <t>Mat-2.2104</t>
  </si>
  <si>
    <r>
      <t xml:space="preserve">Mat-2.2103 </t>
    </r>
    <r>
      <rPr>
        <i/>
        <sz val="10"/>
        <rFont val="New Century Schoolbook"/>
        <family val="0"/>
      </rPr>
      <t>or</t>
    </r>
  </si>
  <si>
    <t>Introduction to Statistical Inference</t>
  </si>
  <si>
    <r>
      <t xml:space="preserve">Design of Experiments and Statistical Models   </t>
    </r>
    <r>
      <rPr>
        <i/>
        <sz val="10"/>
        <rFont val="Helvetica"/>
        <family val="2"/>
      </rPr>
      <t>or</t>
    </r>
  </si>
  <si>
    <r>
      <t xml:space="preserve">C-programming    (4cr)    </t>
    </r>
    <r>
      <rPr>
        <i/>
        <sz val="10"/>
        <rFont val="Helvetica"/>
        <family val="2"/>
      </rPr>
      <t xml:space="preserve"> or</t>
    </r>
  </si>
  <si>
    <r>
      <t xml:space="preserve">AS-0.1101  </t>
    </r>
    <r>
      <rPr>
        <i/>
        <sz val="10"/>
        <rFont val="Helvetica"/>
        <family val="2"/>
      </rPr>
      <t>or</t>
    </r>
  </si>
  <si>
    <t>Finnish 1B  (2cr)              tot. 4 cr I-II</t>
  </si>
  <si>
    <t>Finnish 2B  (2cr)              tot. 4 cr III-IV</t>
  </si>
  <si>
    <r>
      <t xml:space="preserve">Kie-98.7011 </t>
    </r>
    <r>
      <rPr>
        <i/>
        <sz val="10"/>
        <rFont val="Helvetica"/>
        <family val="2"/>
      </rPr>
      <t>and</t>
    </r>
  </si>
  <si>
    <r>
      <t xml:space="preserve">Kie-98.7021 </t>
    </r>
    <r>
      <rPr>
        <i/>
        <sz val="10"/>
        <rFont val="Helvetica"/>
        <family val="2"/>
      </rPr>
      <t>and</t>
    </r>
  </si>
  <si>
    <r>
      <t xml:space="preserve">Finnish 1A  (2cr)      </t>
    </r>
    <r>
      <rPr>
        <i/>
        <sz val="10"/>
        <rFont val="Arial"/>
        <family val="2"/>
      </rPr>
      <t>and</t>
    </r>
  </si>
  <si>
    <r>
      <t xml:space="preserve">Finnish 2A  (2cr)      </t>
    </r>
    <r>
      <rPr>
        <i/>
        <sz val="10"/>
        <rFont val="Arial"/>
        <family val="2"/>
      </rPr>
      <t>and</t>
    </r>
  </si>
  <si>
    <t>Mat-1.3013</t>
  </si>
  <si>
    <r>
      <t xml:space="preserve">Mat-1.3011 </t>
    </r>
    <r>
      <rPr>
        <i/>
        <sz val="10"/>
        <rFont val="Arial"/>
        <family val="2"/>
      </rPr>
      <t>or</t>
    </r>
  </si>
  <si>
    <r>
      <t xml:space="preserve">History of Science 1 </t>
    </r>
    <r>
      <rPr>
        <i/>
        <sz val="10"/>
        <rFont val="Helvetica"/>
        <family val="2"/>
      </rPr>
      <t xml:space="preserve">  or</t>
    </r>
  </si>
  <si>
    <t>Philosophy of Science 1</t>
  </si>
  <si>
    <t>T-106.1243</t>
  </si>
  <si>
    <t>Intermediate Course in Programming L1 (Java) (6cr)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</si>
</sst>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name val="Helvetica"/>
      <family val="0"/>
    </font>
    <font>
      <sz val="10"/>
      <name val="Helvetica"/>
      <family val="0"/>
    </font>
    <font>
      <b/>
      <sz val="10"/>
      <name val="Arial"/>
      <family val="2"/>
    </font>
    <font>
      <b/>
      <sz val="10"/>
      <name val="Helvetica"/>
      <family val="2"/>
    </font>
    <font>
      <sz val="10"/>
      <name val="New Century Schoolbook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Helvetica"/>
      <family val="2"/>
    </font>
    <font>
      <b/>
      <i/>
      <sz val="10"/>
      <name val="Helvetica"/>
      <family val="2"/>
    </font>
    <font>
      <b/>
      <sz val="14"/>
      <name val="Arial"/>
      <family val="2"/>
    </font>
    <font>
      <i/>
      <sz val="10"/>
      <name val="Helvetica"/>
      <family val="2"/>
    </font>
    <font>
      <i/>
      <sz val="10"/>
      <name val="Arial"/>
      <family val="2"/>
    </font>
    <font>
      <i/>
      <sz val="10"/>
      <name val="New Century Schoolboo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25" sqref="B25"/>
    </sheetView>
  </sheetViews>
  <sheetFormatPr defaultColWidth="9.140625" defaultRowHeight="12.75"/>
  <cols>
    <col min="1" max="1" width="6.00390625" style="0" customWidth="1"/>
    <col min="2" max="2" width="124.00390625" style="0" customWidth="1"/>
  </cols>
  <sheetData>
    <row r="1" ht="18">
      <c r="A1" s="12" t="s">
        <v>81</v>
      </c>
    </row>
    <row r="2" spans="1:2" ht="12.75">
      <c r="A2" t="s">
        <v>69</v>
      </c>
      <c r="B2" t="s">
        <v>70</v>
      </c>
    </row>
    <row r="4" spans="1:2" ht="12.75">
      <c r="A4" t="s">
        <v>71</v>
      </c>
      <c r="B4" t="s">
        <v>72</v>
      </c>
    </row>
    <row r="5" ht="12.75">
      <c r="B5" t="s">
        <v>109</v>
      </c>
    </row>
    <row r="7" spans="1:2" ht="12.75">
      <c r="A7" t="s">
        <v>73</v>
      </c>
      <c r="B7" t="s">
        <v>110</v>
      </c>
    </row>
    <row r="9" spans="1:2" ht="12.75">
      <c r="A9" t="s">
        <v>74</v>
      </c>
      <c r="B9" t="s">
        <v>128</v>
      </c>
    </row>
    <row r="11" spans="1:2" ht="12.75">
      <c r="A11" t="s">
        <v>75</v>
      </c>
      <c r="B11" t="s">
        <v>76</v>
      </c>
    </row>
    <row r="12" ht="12.75">
      <c r="B12" t="s">
        <v>111</v>
      </c>
    </row>
    <row r="14" spans="1:2" ht="12.75">
      <c r="A14" t="s">
        <v>77</v>
      </c>
      <c r="B14" t="s">
        <v>78</v>
      </c>
    </row>
    <row r="15" ht="12.75">
      <c r="B15" t="s">
        <v>112</v>
      </c>
    </row>
    <row r="17" spans="1:2" ht="12.75">
      <c r="A17" t="s">
        <v>79</v>
      </c>
      <c r="B17" t="s">
        <v>80</v>
      </c>
    </row>
    <row r="18" ht="12.75">
      <c r="B18" t="s">
        <v>129</v>
      </c>
    </row>
    <row r="19" ht="12.75">
      <c r="B19" t="s">
        <v>82</v>
      </c>
    </row>
    <row r="21" spans="1:2" ht="12.75">
      <c r="A21" t="s">
        <v>130</v>
      </c>
      <c r="B21" t="s">
        <v>131</v>
      </c>
    </row>
    <row r="22" ht="12.75">
      <c r="B22" t="s">
        <v>132</v>
      </c>
    </row>
    <row r="23" ht="12.75">
      <c r="B23" t="s">
        <v>133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9">
      <selection activeCell="G1" sqref="G1"/>
    </sheetView>
  </sheetViews>
  <sheetFormatPr defaultColWidth="9.140625" defaultRowHeight="12.75"/>
  <cols>
    <col min="1" max="1" width="53.8515625" style="0" customWidth="1"/>
    <col min="2" max="2" width="9.421875" style="0" customWidth="1"/>
  </cols>
  <sheetData>
    <row r="1" spans="1:3" ht="12.75">
      <c r="A1" s="5" t="s">
        <v>41</v>
      </c>
      <c r="C1" s="5" t="s">
        <v>113</v>
      </c>
    </row>
    <row r="2" spans="1:3" ht="12.75">
      <c r="A2" s="5"/>
      <c r="C2" s="5" t="s">
        <v>114</v>
      </c>
    </row>
    <row r="3" spans="1:7" ht="12.75">
      <c r="A3" s="1" t="s">
        <v>0</v>
      </c>
      <c r="B3" s="2" t="s">
        <v>1</v>
      </c>
      <c r="C3" s="3"/>
      <c r="D3" s="3"/>
      <c r="E3" s="2" t="s">
        <v>2</v>
      </c>
      <c r="F3" s="3"/>
      <c r="G3" s="3"/>
    </row>
    <row r="4" spans="1:7" ht="12.75">
      <c r="A4" s="1"/>
      <c r="B4" s="2" t="s">
        <v>118</v>
      </c>
      <c r="C4" s="2" t="s">
        <v>119</v>
      </c>
      <c r="D4" s="3"/>
      <c r="E4" s="2"/>
      <c r="F4" s="3"/>
      <c r="G4" s="3"/>
    </row>
    <row r="5" spans="1:7" ht="12.75">
      <c r="A5" s="4" t="s">
        <v>3</v>
      </c>
      <c r="B5" s="3">
        <v>4</v>
      </c>
      <c r="C5" s="3">
        <v>4</v>
      </c>
      <c r="D5" s="2" t="s">
        <v>4</v>
      </c>
      <c r="E5" s="3">
        <f>IF(D5="c",C5,0)</f>
        <v>4</v>
      </c>
      <c r="F5" s="3"/>
      <c r="G5" s="3"/>
    </row>
    <row r="6" spans="1:7" ht="12.75">
      <c r="A6" s="4" t="s">
        <v>5</v>
      </c>
      <c r="B6" s="3">
        <v>4</v>
      </c>
      <c r="C6" s="3">
        <v>4</v>
      </c>
      <c r="D6" s="2" t="s">
        <v>4</v>
      </c>
      <c r="E6" s="3">
        <f>IF(D6="c",C6,0)</f>
        <v>4</v>
      </c>
      <c r="F6" s="3"/>
      <c r="G6" s="3"/>
    </row>
    <row r="7" spans="1:7" ht="12.75">
      <c r="A7" s="4" t="s">
        <v>6</v>
      </c>
      <c r="B7" s="3">
        <v>2</v>
      </c>
      <c r="C7" s="3">
        <v>2</v>
      </c>
      <c r="D7" s="3"/>
      <c r="E7" s="3">
        <f>IF(D7="c",C7,0)</f>
        <v>0</v>
      </c>
      <c r="F7" s="3"/>
      <c r="G7" s="3"/>
    </row>
    <row r="8" spans="1:7" ht="12.75">
      <c r="A8" s="4" t="s">
        <v>7</v>
      </c>
      <c r="B8" s="3"/>
      <c r="C8" s="3"/>
      <c r="D8" s="3"/>
      <c r="E8" s="3"/>
      <c r="F8" s="3"/>
      <c r="G8" s="3"/>
    </row>
    <row r="9" spans="1:7" ht="12.75">
      <c r="A9" s="4" t="s">
        <v>8</v>
      </c>
      <c r="B9" s="3">
        <f>SUM(B5:B8)</f>
        <v>10</v>
      </c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" t="s">
        <v>9</v>
      </c>
      <c r="B12" s="3"/>
      <c r="C12" s="3"/>
      <c r="D12" s="3"/>
      <c r="E12" s="3"/>
      <c r="F12" s="3"/>
      <c r="G12" s="3"/>
    </row>
    <row r="13" spans="1:7" ht="12.75">
      <c r="A13" s="4" t="s">
        <v>10</v>
      </c>
      <c r="B13" s="3">
        <v>5</v>
      </c>
      <c r="C13" s="3">
        <v>5</v>
      </c>
      <c r="D13" s="2"/>
      <c r="E13" s="3">
        <f aca="true" t="shared" si="0" ref="E13:E18">IF(D13="c",C13,0)</f>
        <v>0</v>
      </c>
      <c r="F13" s="3"/>
      <c r="G13" s="2" t="s">
        <v>138</v>
      </c>
    </row>
    <row r="14" spans="1:7" ht="12.75">
      <c r="A14" s="4" t="s">
        <v>11</v>
      </c>
      <c r="B14" s="3">
        <v>5</v>
      </c>
      <c r="C14" s="3">
        <v>5</v>
      </c>
      <c r="D14" s="2" t="s">
        <v>4</v>
      </c>
      <c r="E14" s="3">
        <f t="shared" si="0"/>
        <v>5</v>
      </c>
      <c r="F14" s="3"/>
      <c r="G14" s="2"/>
    </row>
    <row r="15" spans="1:7" ht="12.75">
      <c r="A15" s="4" t="s">
        <v>12</v>
      </c>
      <c r="B15" s="3">
        <v>5</v>
      </c>
      <c r="C15" s="3">
        <v>5</v>
      </c>
      <c r="D15" s="2" t="s">
        <v>4</v>
      </c>
      <c r="E15" s="3">
        <f t="shared" si="0"/>
        <v>5</v>
      </c>
      <c r="F15" s="3"/>
      <c r="G15" s="3"/>
    </row>
    <row r="16" spans="1:7" ht="12.75">
      <c r="A16" s="4" t="s">
        <v>13</v>
      </c>
      <c r="B16" s="3">
        <v>1</v>
      </c>
      <c r="C16" s="3">
        <v>5</v>
      </c>
      <c r="D16" s="2" t="s">
        <v>4</v>
      </c>
      <c r="E16" s="3">
        <v>1</v>
      </c>
      <c r="F16" s="3"/>
      <c r="G16" s="3"/>
    </row>
    <row r="17" spans="1:7" ht="12.75">
      <c r="A17" s="4" t="s">
        <v>14</v>
      </c>
      <c r="B17" s="3">
        <v>3</v>
      </c>
      <c r="C17" s="3">
        <v>3</v>
      </c>
      <c r="D17" s="2"/>
      <c r="E17" s="3">
        <f t="shared" si="0"/>
        <v>0</v>
      </c>
      <c r="F17" s="3"/>
      <c r="G17" t="s">
        <v>139</v>
      </c>
    </row>
    <row r="18" spans="1:7" ht="12.75">
      <c r="A18" s="3"/>
      <c r="B18" s="3"/>
      <c r="C18" s="3"/>
      <c r="D18" s="3"/>
      <c r="E18" s="3">
        <f t="shared" si="0"/>
        <v>0</v>
      </c>
      <c r="F18" s="3"/>
      <c r="G18" s="3"/>
    </row>
    <row r="19" spans="1:7" ht="12.75">
      <c r="A19" t="s">
        <v>136</v>
      </c>
      <c r="B19" s="3">
        <f>SUM(B13:B18)</f>
        <v>19</v>
      </c>
      <c r="C19" s="3">
        <f>SUM(C13:C18)</f>
        <v>23</v>
      </c>
      <c r="D19" s="3"/>
      <c r="E19" s="3"/>
      <c r="F19" s="3"/>
      <c r="G19" s="2" t="s">
        <v>134</v>
      </c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1" t="s">
        <v>15</v>
      </c>
      <c r="B22" s="3"/>
      <c r="C22" s="3"/>
      <c r="D22" s="3"/>
      <c r="E22" s="3"/>
      <c r="F22" s="3"/>
      <c r="G22" s="3"/>
    </row>
    <row r="23" spans="1:7" ht="12.75">
      <c r="A23" s="4" t="s">
        <v>16</v>
      </c>
      <c r="B23" s="3">
        <v>4</v>
      </c>
      <c r="C23" s="3">
        <v>4</v>
      </c>
      <c r="D23" s="2" t="s">
        <v>4</v>
      </c>
      <c r="E23" s="3">
        <f>IF(D23="c",C23,0)</f>
        <v>4</v>
      </c>
      <c r="F23" s="3"/>
      <c r="G23" s="3"/>
    </row>
    <row r="24" spans="1:7" ht="12.75">
      <c r="A24" s="4" t="s">
        <v>17</v>
      </c>
      <c r="B24" s="3">
        <v>5</v>
      </c>
      <c r="C24" s="3">
        <v>5</v>
      </c>
      <c r="D24" s="2" t="s">
        <v>4</v>
      </c>
      <c r="E24" s="3">
        <f>IF(D24="c",C24,0)</f>
        <v>5</v>
      </c>
      <c r="F24" s="3"/>
      <c r="G24" s="3"/>
    </row>
    <row r="25" spans="1:7" ht="12.75">
      <c r="A25" s="4" t="s">
        <v>18</v>
      </c>
      <c r="B25" s="3">
        <v>3</v>
      </c>
      <c r="C25" s="3">
        <v>3</v>
      </c>
      <c r="D25" s="2" t="s">
        <v>4</v>
      </c>
      <c r="E25" s="3">
        <f>IF(D25="c",C25,0)</f>
        <v>3</v>
      </c>
      <c r="F25" s="3"/>
      <c r="G25" s="3"/>
    </row>
    <row r="26" spans="1:7" ht="12.75">
      <c r="A26" s="4" t="s">
        <v>19</v>
      </c>
      <c r="B26" s="3">
        <v>5</v>
      </c>
      <c r="C26" s="3">
        <v>5</v>
      </c>
      <c r="D26" s="2" t="s">
        <v>4</v>
      </c>
      <c r="E26" s="3">
        <f>IF(D26="c",C26,0)</f>
        <v>5</v>
      </c>
      <c r="F26" s="3"/>
      <c r="G26" s="3"/>
    </row>
    <row r="27" spans="1:7" ht="12.75">
      <c r="A27" s="4" t="s">
        <v>20</v>
      </c>
      <c r="B27" s="3">
        <v>3</v>
      </c>
      <c r="C27" s="3">
        <v>3</v>
      </c>
      <c r="D27" s="2" t="s">
        <v>4</v>
      </c>
      <c r="E27" s="3">
        <f>IF(D27="c",C27,0)</f>
        <v>3</v>
      </c>
      <c r="F27" s="3"/>
      <c r="G27" s="3"/>
    </row>
    <row r="28" spans="1:7" ht="12.75">
      <c r="A28" t="s">
        <v>137</v>
      </c>
      <c r="B28" s="3">
        <f>SUM(B23:B27)</f>
        <v>20</v>
      </c>
      <c r="C28" s="3">
        <f>SUM(C23:C27)</f>
        <v>20</v>
      </c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1" t="s">
        <v>21</v>
      </c>
      <c r="B31" s="3"/>
      <c r="C31" s="3"/>
      <c r="D31" s="3"/>
      <c r="E31" s="3"/>
      <c r="F31" s="3"/>
      <c r="G31" s="3"/>
    </row>
    <row r="32" spans="1:7" ht="12.75">
      <c r="A32" s="4" t="s">
        <v>22</v>
      </c>
      <c r="B32" s="3">
        <v>3</v>
      </c>
      <c r="C32" s="3">
        <v>3</v>
      </c>
      <c r="D32" s="2" t="s">
        <v>4</v>
      </c>
      <c r="E32" s="3">
        <f>IF(D32="c",C32,0)</f>
        <v>3</v>
      </c>
      <c r="F32" s="3"/>
      <c r="G32" s="3"/>
    </row>
    <row r="33" spans="1:7" ht="12.75">
      <c r="A33" s="4" t="s">
        <v>23</v>
      </c>
      <c r="B33" s="3">
        <v>3</v>
      </c>
      <c r="C33" s="3">
        <v>3</v>
      </c>
      <c r="D33" s="2" t="s">
        <v>4</v>
      </c>
      <c r="E33" s="3">
        <f>IF(D33="c",C33,0)</f>
        <v>3</v>
      </c>
      <c r="F33" s="3"/>
      <c r="G33" s="3"/>
    </row>
    <row r="34" spans="1:7" ht="12.75">
      <c r="A34" s="4" t="s">
        <v>24</v>
      </c>
      <c r="B34" s="3">
        <v>3</v>
      </c>
      <c r="C34" s="3">
        <v>3</v>
      </c>
      <c r="D34" s="2" t="s">
        <v>4</v>
      </c>
      <c r="E34" s="3">
        <f>IF(D34="c",C34,0)</f>
        <v>3</v>
      </c>
      <c r="F34" s="3"/>
      <c r="G34" s="3"/>
    </row>
    <row r="35" spans="1:7" ht="12.75">
      <c r="A35" s="4" t="s">
        <v>25</v>
      </c>
      <c r="B35" s="3">
        <v>3</v>
      </c>
      <c r="C35" s="3">
        <v>3</v>
      </c>
      <c r="D35" s="2" t="s">
        <v>4</v>
      </c>
      <c r="E35" s="3">
        <f>IF(D35="c",C35,0)</f>
        <v>3</v>
      </c>
      <c r="F35" s="3"/>
      <c r="G35" s="3"/>
    </row>
    <row r="36" spans="1:7" ht="12.75">
      <c r="A36" s="4" t="s">
        <v>26</v>
      </c>
      <c r="B36" s="3">
        <f>SUM(B32:B35)</f>
        <v>12</v>
      </c>
      <c r="C36" s="3">
        <f>SUM(C32:C35)</f>
        <v>12</v>
      </c>
      <c r="D36" s="3"/>
      <c r="E36" s="3"/>
      <c r="F36" s="3"/>
      <c r="G36" s="3"/>
    </row>
    <row r="37" spans="1:7" ht="12.75">
      <c r="A37" s="4" t="s">
        <v>27</v>
      </c>
      <c r="B37" s="3"/>
      <c r="C37" s="3"/>
      <c r="D37" s="3"/>
      <c r="E37" s="3"/>
      <c r="F37" s="3"/>
      <c r="G37" s="3"/>
    </row>
    <row r="38" spans="1:7" ht="12.75">
      <c r="A38" s="4" t="s">
        <v>28</v>
      </c>
      <c r="B38" s="3">
        <v>3</v>
      </c>
      <c r="C38" s="3">
        <v>3</v>
      </c>
      <c r="D38" s="3"/>
      <c r="E38" s="3">
        <f aca="true" t="shared" si="1" ref="E38:E44">IF(D38="c",C38,0)</f>
        <v>0</v>
      </c>
      <c r="F38" s="3"/>
      <c r="G38" s="3"/>
    </row>
    <row r="39" spans="1:7" ht="12.75">
      <c r="A39" s="4" t="s">
        <v>29</v>
      </c>
      <c r="B39" s="3">
        <v>3</v>
      </c>
      <c r="C39" s="3">
        <v>3</v>
      </c>
      <c r="D39" s="3"/>
      <c r="E39" s="3">
        <f t="shared" si="1"/>
        <v>0</v>
      </c>
      <c r="F39" s="3"/>
      <c r="G39" s="3"/>
    </row>
    <row r="40" spans="1:7" ht="12.75">
      <c r="A40" s="4" t="s">
        <v>30</v>
      </c>
      <c r="B40" s="3">
        <v>4</v>
      </c>
      <c r="C40" s="3">
        <v>4</v>
      </c>
      <c r="D40" s="3"/>
      <c r="E40" s="3">
        <f t="shared" si="1"/>
        <v>0</v>
      </c>
      <c r="F40" s="3"/>
      <c r="G40" s="3"/>
    </row>
    <row r="41" spans="1:7" ht="12.75">
      <c r="A41" s="4" t="s">
        <v>31</v>
      </c>
      <c r="B41" s="3">
        <v>3</v>
      </c>
      <c r="C41" s="3">
        <v>3</v>
      </c>
      <c r="D41" s="3"/>
      <c r="E41" s="3">
        <f t="shared" si="1"/>
        <v>0</v>
      </c>
      <c r="F41" s="3"/>
      <c r="G41" s="3"/>
    </row>
    <row r="42" spans="1:7" ht="12.75">
      <c r="A42" s="4" t="s">
        <v>32</v>
      </c>
      <c r="B42" s="3">
        <v>5</v>
      </c>
      <c r="C42" s="3">
        <v>5</v>
      </c>
      <c r="D42" s="3"/>
      <c r="E42" s="3">
        <f t="shared" si="1"/>
        <v>0</v>
      </c>
      <c r="F42" s="3"/>
      <c r="G42" s="3"/>
    </row>
    <row r="43" spans="1:7" ht="12.75">
      <c r="A43" s="4" t="s">
        <v>17</v>
      </c>
      <c r="B43" s="3">
        <v>5</v>
      </c>
      <c r="C43" s="3">
        <v>5</v>
      </c>
      <c r="D43" s="3"/>
      <c r="E43" s="3">
        <f t="shared" si="1"/>
        <v>0</v>
      </c>
      <c r="F43" s="3"/>
      <c r="G43" s="3"/>
    </row>
    <row r="44" spans="1:7" ht="12.75">
      <c r="A44" s="4" t="s">
        <v>33</v>
      </c>
      <c r="B44" s="3">
        <v>4</v>
      </c>
      <c r="C44" s="3">
        <v>4</v>
      </c>
      <c r="D44" s="3"/>
      <c r="E44" s="3">
        <f t="shared" si="1"/>
        <v>0</v>
      </c>
      <c r="F44" s="3"/>
      <c r="G44" s="3"/>
    </row>
    <row r="45" spans="1:7" ht="12.75">
      <c r="A45" s="13" t="s">
        <v>135</v>
      </c>
      <c r="B45" s="3"/>
      <c r="C45" s="3"/>
      <c r="D45" s="3"/>
      <c r="E45" s="3">
        <v>8</v>
      </c>
      <c r="F45" s="3"/>
      <c r="G45" s="3"/>
    </row>
    <row r="46" spans="1:7" ht="12.75">
      <c r="A46" s="2" t="s">
        <v>137</v>
      </c>
      <c r="B46" s="3">
        <f>SUM(B38:B44)</f>
        <v>27</v>
      </c>
      <c r="C46" s="3">
        <f>SUM(C38:C44)</f>
        <v>27</v>
      </c>
      <c r="D46" s="3"/>
      <c r="E46" s="3"/>
      <c r="F46" s="3"/>
      <c r="G46" s="3"/>
    </row>
    <row r="47" spans="1:7" ht="12.75">
      <c r="A47" s="4" t="s">
        <v>34</v>
      </c>
      <c r="B47" s="3">
        <v>10</v>
      </c>
      <c r="C47" s="3">
        <v>10</v>
      </c>
      <c r="D47" s="3"/>
      <c r="E47" s="3"/>
      <c r="F47" s="3"/>
      <c r="G47" s="3"/>
    </row>
    <row r="48" spans="1:7" ht="12.75">
      <c r="A48" s="4" t="s">
        <v>35</v>
      </c>
      <c r="B48" s="3">
        <v>2</v>
      </c>
      <c r="C48" s="3">
        <v>5</v>
      </c>
      <c r="D48" s="2" t="s">
        <v>4</v>
      </c>
      <c r="E48" s="3">
        <v>3</v>
      </c>
      <c r="F48" s="3"/>
      <c r="G48" s="3"/>
    </row>
    <row r="49" spans="1:7" ht="12.75">
      <c r="A49" s="4" t="s">
        <v>36</v>
      </c>
      <c r="B49" s="3">
        <v>1</v>
      </c>
      <c r="C49" s="3">
        <v>10</v>
      </c>
      <c r="D49" s="2" t="s">
        <v>4</v>
      </c>
      <c r="E49" s="3">
        <v>5</v>
      </c>
      <c r="F49" s="3"/>
      <c r="G49" s="2" t="s">
        <v>142</v>
      </c>
    </row>
    <row r="50" spans="1:7" ht="12.75">
      <c r="A50" s="4"/>
      <c r="B50" s="3"/>
      <c r="C50" s="3">
        <f>C48+C49</f>
        <v>15</v>
      </c>
      <c r="D50" s="3"/>
      <c r="E50" s="3"/>
      <c r="F50" s="3"/>
      <c r="G50" s="3"/>
    </row>
    <row r="51" spans="1:7" ht="12.75">
      <c r="A51" s="4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1" t="s">
        <v>37</v>
      </c>
      <c r="B53" s="3">
        <v>30</v>
      </c>
      <c r="C53" s="3">
        <v>30</v>
      </c>
      <c r="D53" s="2" t="s">
        <v>4</v>
      </c>
      <c r="E53" s="3">
        <f>IF(D53="c",C53,0)</f>
        <v>30</v>
      </c>
      <c r="F53" s="3"/>
      <c r="G53" s="3"/>
    </row>
    <row r="54" spans="1:7" ht="12.75">
      <c r="A54" s="4" t="s">
        <v>38</v>
      </c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4" t="s">
        <v>39</v>
      </c>
      <c r="B56" s="3"/>
      <c r="C56" s="3"/>
      <c r="D56" s="3"/>
      <c r="E56" s="3"/>
      <c r="F56" s="3"/>
      <c r="G56" s="3"/>
    </row>
    <row r="57" spans="1:7" ht="12.75">
      <c r="A57" s="4" t="s">
        <v>40</v>
      </c>
      <c r="B57" s="3"/>
      <c r="C57" s="3">
        <f>C19+C28+C36+44+C50+C53</f>
        <v>144</v>
      </c>
      <c r="D57" s="3"/>
      <c r="E57" s="3">
        <f>SUM(E5:E56)</f>
        <v>97</v>
      </c>
      <c r="F57" s="3"/>
      <c r="G57" s="2" t="s">
        <v>140</v>
      </c>
    </row>
    <row r="58" spans="1:7" ht="12.75">
      <c r="A58" s="4"/>
      <c r="B58" s="3"/>
      <c r="C58" s="3"/>
      <c r="D58" s="3"/>
      <c r="E58" s="3"/>
      <c r="F58" s="3"/>
      <c r="G58" s="2" t="s">
        <v>141</v>
      </c>
    </row>
    <row r="59" spans="1:7" ht="12.75">
      <c r="A59" s="3"/>
      <c r="B59" s="3"/>
      <c r="C59" s="3"/>
      <c r="D59" s="3"/>
      <c r="E59" s="3"/>
      <c r="F59" s="3"/>
      <c r="G59" s="2" t="s">
        <v>143</v>
      </c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ht="12.75">
      <c r="G62" s="3"/>
    </row>
    <row r="63" ht="12.75">
      <c r="G6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1">
      <selection activeCell="H1" sqref="H1"/>
    </sheetView>
  </sheetViews>
  <sheetFormatPr defaultColWidth="9.140625" defaultRowHeight="12.75"/>
  <cols>
    <col min="1" max="1" width="14.7109375" style="0" customWidth="1"/>
    <col min="2" max="2" width="49.57421875" style="0" customWidth="1"/>
    <col min="5" max="5" width="4.28125" style="0" customWidth="1"/>
    <col min="6" max="6" width="8.140625" style="0" customWidth="1"/>
    <col min="7" max="7" width="7.00390625" style="0" customWidth="1"/>
  </cols>
  <sheetData>
    <row r="1" spans="1:8" ht="12.75">
      <c r="A1" s="5" t="s">
        <v>67</v>
      </c>
      <c r="H1" s="5" t="s">
        <v>115</v>
      </c>
    </row>
    <row r="2" spans="1:20" ht="12.75">
      <c r="A2" s="3"/>
      <c r="B2" s="8" t="s">
        <v>0</v>
      </c>
      <c r="C2" s="11" t="s">
        <v>1</v>
      </c>
      <c r="D2" s="3"/>
      <c r="E2" s="3"/>
      <c r="F2" s="6" t="s">
        <v>2</v>
      </c>
      <c r="G2" s="3"/>
      <c r="H2" s="6" t="s">
        <v>84</v>
      </c>
      <c r="I2" s="3"/>
      <c r="J2" s="6" t="s">
        <v>116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8"/>
      <c r="C3" s="11" t="s">
        <v>118</v>
      </c>
      <c r="D3" s="6" t="s">
        <v>119</v>
      </c>
      <c r="E3" s="3"/>
      <c r="F3" s="6"/>
      <c r="G3" s="3"/>
      <c r="H3" s="6"/>
      <c r="I3" s="3"/>
      <c r="J3" s="6" t="s">
        <v>117</v>
      </c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2" t="s">
        <v>157</v>
      </c>
      <c r="B4" t="s">
        <v>159</v>
      </c>
      <c r="C4" s="3"/>
      <c r="D4" s="3"/>
      <c r="E4" s="2"/>
      <c r="F4" s="3"/>
      <c r="G4" s="3"/>
      <c r="H4" s="3"/>
      <c r="I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2" t="s">
        <v>144</v>
      </c>
      <c r="B5" t="s">
        <v>155</v>
      </c>
      <c r="C5" s="3">
        <v>4</v>
      </c>
      <c r="D5" s="3">
        <v>4</v>
      </c>
      <c r="E5" s="2" t="s">
        <v>4</v>
      </c>
      <c r="F5" s="3">
        <f>IF(E5="c",D5,0)</f>
        <v>4</v>
      </c>
      <c r="G5" s="3"/>
      <c r="H5" s="3"/>
      <c r="I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2" t="s">
        <v>158</v>
      </c>
      <c r="B6" t="s">
        <v>160</v>
      </c>
      <c r="C6" s="3"/>
      <c r="D6" s="3"/>
      <c r="E6" s="2"/>
      <c r="F6" s="3"/>
      <c r="G6" s="3"/>
      <c r="H6" s="3"/>
      <c r="I6" s="3"/>
      <c r="J6" s="6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>
      <c r="A7" s="2" t="s">
        <v>145</v>
      </c>
      <c r="B7" t="s">
        <v>156</v>
      </c>
      <c r="C7" s="3">
        <v>4</v>
      </c>
      <c r="D7" s="3">
        <v>4</v>
      </c>
      <c r="E7" s="2" t="s">
        <v>4</v>
      </c>
      <c r="F7" s="3">
        <f>IF(E7="c",D7,0)</f>
        <v>4</v>
      </c>
      <c r="G7" s="3"/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42</v>
      </c>
      <c r="B8" t="s">
        <v>146</v>
      </c>
      <c r="C8" s="3">
        <v>2</v>
      </c>
      <c r="D8" s="3">
        <v>2</v>
      </c>
      <c r="E8" s="3"/>
      <c r="F8" s="3">
        <f>IF(E8="c",D8,0)</f>
        <v>0</v>
      </c>
      <c r="G8" s="3"/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3" t="s">
        <v>43</v>
      </c>
      <c r="B10" t="s">
        <v>44</v>
      </c>
      <c r="C10" s="3">
        <v>5</v>
      </c>
      <c r="D10" s="3">
        <v>5</v>
      </c>
      <c r="E10" s="3"/>
      <c r="F10" s="3">
        <f>IF(E10="c",D10,0)</f>
        <v>0</v>
      </c>
      <c r="G10" s="3"/>
      <c r="H10" s="3">
        <v>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ht="12.75">
      <c r="B11" t="s">
        <v>85</v>
      </c>
      <c r="H11">
        <v>5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3"/>
      <c r="B12" s="4" t="s">
        <v>8</v>
      </c>
      <c r="C12" s="3">
        <f>SUM(C4:C11)</f>
        <v>15</v>
      </c>
      <c r="D12" s="3">
        <f>SUM(D4:D11)</f>
        <v>15</v>
      </c>
      <c r="E12" s="3"/>
      <c r="F12" s="3"/>
      <c r="G12" s="3">
        <f>SUM(F4:F11)</f>
        <v>8</v>
      </c>
      <c r="H12" s="10">
        <f>SUM(H4:H11)</f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3"/>
      <c r="E13" s="3"/>
      <c r="F13" s="3"/>
      <c r="G13" s="3"/>
      <c r="H13" s="1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3"/>
      <c r="B14" s="8" t="s">
        <v>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3" t="s">
        <v>47</v>
      </c>
      <c r="B15" t="s">
        <v>148</v>
      </c>
      <c r="C15" s="3">
        <v>5</v>
      </c>
      <c r="D15" s="3">
        <v>5</v>
      </c>
      <c r="E15" s="2" t="s">
        <v>4</v>
      </c>
      <c r="F15" s="3">
        <f>IF(E15="c",D15,0)</f>
        <v>5</v>
      </c>
      <c r="G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3" t="s">
        <v>48</v>
      </c>
      <c r="B16" t="s">
        <v>49</v>
      </c>
      <c r="C16" s="3">
        <v>1</v>
      </c>
      <c r="D16" s="3">
        <v>5</v>
      </c>
      <c r="E16" s="2" t="s">
        <v>4</v>
      </c>
      <c r="F16" s="3">
        <v>1</v>
      </c>
      <c r="G16" s="3"/>
      <c r="I16" s="2" t="s">
        <v>88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 t="s">
        <v>50</v>
      </c>
      <c r="B17" t="s">
        <v>147</v>
      </c>
      <c r="C17" s="3">
        <v>3</v>
      </c>
      <c r="D17" s="3">
        <v>3</v>
      </c>
      <c r="E17" s="2" t="s">
        <v>4</v>
      </c>
      <c r="F17" s="3">
        <f>IF(E17="c",D17,0)</f>
        <v>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 t="s">
        <v>52</v>
      </c>
      <c r="B18" t="s">
        <v>53</v>
      </c>
      <c r="C18" s="3">
        <v>3</v>
      </c>
      <c r="D18" s="3">
        <v>3</v>
      </c>
      <c r="E18" s="2" t="s">
        <v>4</v>
      </c>
      <c r="F18" s="3">
        <f>IF(E18="c",D18,0)</f>
        <v>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2" t="s">
        <v>154</v>
      </c>
      <c r="B19" s="2" t="s">
        <v>153</v>
      </c>
      <c r="C19" s="3"/>
      <c r="D19" s="3"/>
      <c r="E19" s="3"/>
      <c r="F19" s="3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" t="s">
        <v>165</v>
      </c>
      <c r="B20" s="2" t="s">
        <v>166</v>
      </c>
      <c r="C20" s="3">
        <v>4</v>
      </c>
      <c r="D20" s="3">
        <v>6</v>
      </c>
      <c r="E20" s="3"/>
      <c r="F20" s="3">
        <f>IF(E20="c",D20,0)</f>
        <v>0</v>
      </c>
      <c r="G20" s="3"/>
      <c r="H20" s="2">
        <v>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3" t="s">
        <v>45</v>
      </c>
      <c r="B21" t="s">
        <v>46</v>
      </c>
      <c r="C21" s="3">
        <v>5</v>
      </c>
      <c r="D21" s="3">
        <v>5</v>
      </c>
      <c r="E21" s="3"/>
      <c r="F21" s="3">
        <f>IF(E21="c",D21,0)</f>
        <v>0</v>
      </c>
      <c r="G21" s="3"/>
      <c r="H21" s="3">
        <v>5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"/>
      <c r="B22" t="s">
        <v>51</v>
      </c>
      <c r="C22" s="3">
        <f>SUM(C15:C21)</f>
        <v>21</v>
      </c>
      <c r="D22" s="3">
        <f>SUM(D15:D21)</f>
        <v>27</v>
      </c>
      <c r="E22" s="3"/>
      <c r="F22" s="3"/>
      <c r="G22" s="3">
        <f>SUM(F15:F21)</f>
        <v>12</v>
      </c>
      <c r="H22" s="10">
        <f>SUM(H15:H21)</f>
        <v>11</v>
      </c>
      <c r="I22" s="2" t="s">
        <v>107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"/>
      <c r="B23" s="3"/>
      <c r="C23" s="3"/>
      <c r="D23" s="3"/>
      <c r="E23" s="3"/>
      <c r="F23" s="3"/>
      <c r="G23" s="3"/>
      <c r="H23" s="3"/>
      <c r="I23" s="2" t="s">
        <v>108</v>
      </c>
      <c r="J23" s="3"/>
      <c r="K23" s="2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"/>
      <c r="B24" s="8" t="s">
        <v>87</v>
      </c>
      <c r="C24" s="3"/>
      <c r="D24" s="3"/>
      <c r="E24" s="3"/>
      <c r="F24" s="3"/>
      <c r="G24" s="3"/>
      <c r="H24" s="3"/>
      <c r="I24" s="2" t="s">
        <v>122</v>
      </c>
      <c r="J24" s="3"/>
      <c r="K24" s="2"/>
      <c r="L24" s="3"/>
      <c r="M24" s="3"/>
      <c r="N24" s="2"/>
      <c r="O24" s="3"/>
      <c r="P24" s="3"/>
      <c r="Q24" s="3"/>
      <c r="R24" s="3"/>
      <c r="S24" s="3"/>
      <c r="T24" s="3"/>
    </row>
    <row r="25" spans="1:20" ht="12.75">
      <c r="A25" s="2" t="s">
        <v>93</v>
      </c>
      <c r="B25" s="2" t="s">
        <v>55</v>
      </c>
      <c r="C25" s="3">
        <v>5</v>
      </c>
      <c r="D25" s="3">
        <v>5</v>
      </c>
      <c r="E25" s="2" t="s">
        <v>4</v>
      </c>
      <c r="F25" s="3">
        <f>IF(E25="c",D25,0)</f>
        <v>5</v>
      </c>
      <c r="G25" s="3"/>
      <c r="H25" s="3"/>
      <c r="I25" s="2" t="s">
        <v>123</v>
      </c>
      <c r="J25" s="3"/>
      <c r="K25" s="3"/>
      <c r="L25" s="3"/>
      <c r="M25" s="3"/>
      <c r="N25" s="2"/>
      <c r="O25" s="3"/>
      <c r="P25" s="3"/>
      <c r="Q25" s="3"/>
      <c r="R25" s="3"/>
      <c r="S25" s="3"/>
      <c r="T25" s="3"/>
    </row>
    <row r="26" spans="1:20" ht="12.75">
      <c r="A26" s="2" t="s">
        <v>94</v>
      </c>
      <c r="B26" s="2" t="s">
        <v>57</v>
      </c>
      <c r="C26" s="3">
        <v>3</v>
      </c>
      <c r="D26" s="3">
        <v>3</v>
      </c>
      <c r="E26" s="2" t="s">
        <v>4</v>
      </c>
      <c r="F26" s="3">
        <f>IF(E26="c",D26,0)</f>
        <v>3</v>
      </c>
      <c r="G26" s="3"/>
      <c r="H26" s="2"/>
      <c r="I26" s="2" t="s">
        <v>124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" t="s">
        <v>90</v>
      </c>
      <c r="B27" s="2" t="s">
        <v>54</v>
      </c>
      <c r="C27" s="3">
        <v>4</v>
      </c>
      <c r="D27" s="3">
        <v>4</v>
      </c>
      <c r="E27" s="2" t="s">
        <v>4</v>
      </c>
      <c r="F27" s="3">
        <f>IF(E27="c",D27,0)</f>
        <v>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2" t="s">
        <v>91</v>
      </c>
      <c r="B28" s="2" t="s">
        <v>56</v>
      </c>
      <c r="C28" s="3">
        <v>5</v>
      </c>
      <c r="D28" s="3">
        <v>5</v>
      </c>
      <c r="E28" s="2" t="s">
        <v>4</v>
      </c>
      <c r="F28" s="3">
        <f>IF(E28="c",D28,0)</f>
        <v>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" t="s">
        <v>92</v>
      </c>
      <c r="B29" s="2" t="s">
        <v>62</v>
      </c>
      <c r="C29" s="3">
        <v>2</v>
      </c>
      <c r="D29" s="3">
        <v>5</v>
      </c>
      <c r="E29" s="2" t="s">
        <v>4</v>
      </c>
      <c r="F29" s="3">
        <v>3</v>
      </c>
      <c r="G29" s="3"/>
      <c r="I29" s="6" t="s">
        <v>86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4" t="s">
        <v>51</v>
      </c>
      <c r="C30" s="3">
        <f>SUM(C25:C29)</f>
        <v>19</v>
      </c>
      <c r="D30" s="3">
        <f>SUM(D25:D29)</f>
        <v>22</v>
      </c>
      <c r="E30" s="3"/>
      <c r="F30" s="3"/>
      <c r="G30" s="3">
        <f>SUM(F25:F29)</f>
        <v>20</v>
      </c>
      <c r="H30" s="2"/>
      <c r="I30" s="3"/>
      <c r="J30" s="3"/>
      <c r="K30" s="2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8" t="s">
        <v>68</v>
      </c>
      <c r="C32" s="3"/>
      <c r="D32" s="3"/>
      <c r="E32" s="3"/>
      <c r="F32" s="3"/>
      <c r="G32" s="3"/>
      <c r="H32" s="3"/>
      <c r="I32" s="3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" t="s">
        <v>97</v>
      </c>
      <c r="B33" s="2" t="s">
        <v>60</v>
      </c>
      <c r="C33" s="3">
        <v>2</v>
      </c>
      <c r="D33" s="3">
        <v>6</v>
      </c>
      <c r="E33" s="2" t="s">
        <v>4</v>
      </c>
      <c r="F33" s="3">
        <v>5</v>
      </c>
      <c r="G33" s="3"/>
      <c r="I33" s="6" t="s">
        <v>83</v>
      </c>
      <c r="J33" s="3"/>
      <c r="K33" s="2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" t="s">
        <v>96</v>
      </c>
      <c r="B34" s="2" t="s">
        <v>89</v>
      </c>
      <c r="C34" s="3">
        <v>4</v>
      </c>
      <c r="D34" s="3">
        <v>4</v>
      </c>
      <c r="E34" s="2"/>
      <c r="F34" s="3">
        <f aca="true" t="shared" si="0" ref="F34:F41">IF(E34="c",D34,0)</f>
        <v>0</v>
      </c>
      <c r="G34" s="3"/>
      <c r="I34" s="6" t="s">
        <v>125</v>
      </c>
      <c r="J34" s="3"/>
      <c r="K34" s="2"/>
      <c r="L34" s="3"/>
      <c r="M34" s="3"/>
      <c r="N34" s="2"/>
      <c r="O34" s="3"/>
      <c r="P34" s="3"/>
      <c r="Q34" s="3"/>
      <c r="R34" s="3"/>
      <c r="S34" s="3"/>
      <c r="T34" s="3"/>
    </row>
    <row r="35" spans="1:20" ht="12.75">
      <c r="A35" s="2"/>
      <c r="B35" s="2" t="s">
        <v>106</v>
      </c>
      <c r="C35" s="3">
        <v>1</v>
      </c>
      <c r="D35" s="3">
        <v>3</v>
      </c>
      <c r="E35" s="2"/>
      <c r="F35" s="3">
        <f t="shared" si="0"/>
        <v>0</v>
      </c>
      <c r="G35" s="3"/>
      <c r="I35" s="6" t="s">
        <v>104</v>
      </c>
      <c r="J35" s="3"/>
      <c r="K35" s="2"/>
      <c r="L35" s="3"/>
      <c r="M35" s="3"/>
      <c r="N35" s="2"/>
      <c r="O35" s="3"/>
      <c r="P35" s="3"/>
      <c r="Q35" s="3"/>
      <c r="R35" s="3"/>
      <c r="S35" s="3"/>
      <c r="T35" s="3"/>
    </row>
    <row r="36" spans="1:20" ht="12.75">
      <c r="A36" s="2" t="s">
        <v>95</v>
      </c>
      <c r="B36" s="2" t="s">
        <v>63</v>
      </c>
      <c r="C36" s="3">
        <v>4</v>
      </c>
      <c r="D36" s="3">
        <v>4</v>
      </c>
      <c r="E36" s="2" t="s">
        <v>4</v>
      </c>
      <c r="F36" s="3">
        <f t="shared" si="0"/>
        <v>4</v>
      </c>
      <c r="G36" s="2"/>
      <c r="I36" s="6" t="s">
        <v>105</v>
      </c>
      <c r="J36" s="3"/>
      <c r="K36" s="3"/>
      <c r="L36" s="3"/>
      <c r="M36" s="3"/>
      <c r="N36" s="2"/>
      <c r="O36" s="3"/>
      <c r="P36" s="3"/>
      <c r="Q36" s="3"/>
      <c r="R36" s="3"/>
      <c r="S36" s="3"/>
      <c r="T36" s="3"/>
    </row>
    <row r="37" spans="1:20" ht="12.75">
      <c r="A37" s="2" t="s">
        <v>103</v>
      </c>
      <c r="B37" s="2" t="s">
        <v>64</v>
      </c>
      <c r="C37" s="3">
        <v>4</v>
      </c>
      <c r="D37" s="3">
        <v>4</v>
      </c>
      <c r="E37" s="3"/>
      <c r="F37" s="3">
        <f t="shared" si="0"/>
        <v>0</v>
      </c>
      <c r="G37" s="2"/>
      <c r="J37" s="3"/>
      <c r="K37" s="3"/>
      <c r="L37" s="3"/>
      <c r="M37" s="3"/>
      <c r="N37" s="2"/>
      <c r="O37" s="3"/>
      <c r="P37" s="3"/>
      <c r="Q37" s="3"/>
      <c r="R37" s="3"/>
      <c r="S37" s="3"/>
      <c r="T37" s="3"/>
    </row>
    <row r="38" spans="1:20" ht="12.75">
      <c r="A38" s="2" t="s">
        <v>98</v>
      </c>
      <c r="B38" s="2" t="s">
        <v>58</v>
      </c>
      <c r="C38" s="3">
        <v>5</v>
      </c>
      <c r="D38" s="3">
        <v>5</v>
      </c>
      <c r="E38" s="2" t="s">
        <v>4</v>
      </c>
      <c r="F38" s="3">
        <f t="shared" si="0"/>
        <v>5</v>
      </c>
      <c r="G38" s="3"/>
      <c r="H38" s="3"/>
      <c r="J38" s="3"/>
      <c r="K38" s="3"/>
      <c r="L38" s="3"/>
      <c r="M38" s="3"/>
      <c r="N38" s="2"/>
      <c r="O38" s="3"/>
      <c r="P38" s="3"/>
      <c r="Q38" s="3"/>
      <c r="R38" s="3"/>
      <c r="S38" s="3"/>
      <c r="T38" s="3"/>
    </row>
    <row r="39" spans="1:20" ht="12.75">
      <c r="A39" s="2" t="s">
        <v>99</v>
      </c>
      <c r="B39" s="2" t="s">
        <v>59</v>
      </c>
      <c r="C39" s="3">
        <v>5</v>
      </c>
      <c r="D39" s="3">
        <v>5</v>
      </c>
      <c r="E39" s="2"/>
      <c r="F39" s="3">
        <f t="shared" si="0"/>
        <v>0</v>
      </c>
      <c r="G39" s="3"/>
      <c r="H39" s="3"/>
      <c r="I39" s="3"/>
      <c r="J39" s="3"/>
      <c r="K39" s="3"/>
      <c r="L39" s="3"/>
      <c r="M39" s="3"/>
      <c r="N39" s="2"/>
      <c r="O39" s="3"/>
      <c r="P39" s="3"/>
      <c r="Q39" s="3"/>
      <c r="R39" s="3"/>
      <c r="S39" s="3"/>
      <c r="T39" s="3"/>
    </row>
    <row r="40" spans="1:20" ht="12.75">
      <c r="A40" s="2" t="s">
        <v>100</v>
      </c>
      <c r="B40" s="2" t="s">
        <v>101</v>
      </c>
      <c r="C40" s="3">
        <v>3</v>
      </c>
      <c r="D40" s="3">
        <v>5</v>
      </c>
      <c r="E40" s="3"/>
      <c r="F40" s="3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2" t="s">
        <v>102</v>
      </c>
      <c r="B41" s="2" t="s">
        <v>61</v>
      </c>
      <c r="C41" s="3">
        <v>2</v>
      </c>
      <c r="D41" s="3">
        <v>6</v>
      </c>
      <c r="E41" s="3"/>
      <c r="F41" s="3">
        <f t="shared" si="0"/>
        <v>0</v>
      </c>
      <c r="G41" s="3"/>
      <c r="H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2" t="s">
        <v>51</v>
      </c>
      <c r="C42" s="3">
        <f>SUM(C33:C41)</f>
        <v>30</v>
      </c>
      <c r="D42" s="3">
        <f>SUM(D33:D41)</f>
        <v>42</v>
      </c>
      <c r="E42" s="3"/>
      <c r="F42" s="3"/>
      <c r="G42" s="3">
        <v>20</v>
      </c>
      <c r="H42" s="3"/>
      <c r="I42" t="s">
        <v>127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2"/>
      <c r="C43" s="3"/>
      <c r="D43" s="3"/>
      <c r="E43" s="3"/>
      <c r="F43" s="3"/>
      <c r="G43" s="3"/>
      <c r="H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6" t="s">
        <v>120</v>
      </c>
      <c r="C44" s="3"/>
      <c r="D44" s="3"/>
      <c r="E44" s="3"/>
      <c r="F44" s="3"/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7" t="s">
        <v>65</v>
      </c>
      <c r="B45" s="2" t="s">
        <v>121</v>
      </c>
      <c r="C45" s="3">
        <v>4</v>
      </c>
      <c r="D45" s="3">
        <v>4</v>
      </c>
      <c r="E45" s="2" t="s">
        <v>4</v>
      </c>
      <c r="F45" s="3">
        <f>IF(E45="c",D45,0)</f>
        <v>4</v>
      </c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2" t="s">
        <v>150</v>
      </c>
      <c r="B46" s="2" t="s">
        <v>152</v>
      </c>
      <c r="C46" s="3"/>
      <c r="D46" s="3"/>
      <c r="E46" s="2"/>
      <c r="F46" s="3"/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7" t="s">
        <v>149</v>
      </c>
      <c r="B47" s="2" t="s">
        <v>151</v>
      </c>
      <c r="C47" s="3">
        <v>4</v>
      </c>
      <c r="D47" s="3">
        <v>4</v>
      </c>
      <c r="E47" s="2" t="s">
        <v>4</v>
      </c>
      <c r="F47" s="3">
        <v>4</v>
      </c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t="s">
        <v>162</v>
      </c>
      <c r="B48" s="2" t="s">
        <v>163</v>
      </c>
      <c r="C48" s="3"/>
      <c r="D48" s="3"/>
      <c r="E48" s="2"/>
      <c r="F48" s="3"/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t="s">
        <v>161</v>
      </c>
      <c r="B49" s="2" t="s">
        <v>164</v>
      </c>
      <c r="C49" s="3">
        <v>2</v>
      </c>
      <c r="D49" s="3">
        <v>2</v>
      </c>
      <c r="E49" s="3"/>
      <c r="F49" s="3">
        <f>IF(E49="c",D49,0)</f>
        <v>0</v>
      </c>
      <c r="G49" s="3"/>
      <c r="H49" s="9">
        <v>2</v>
      </c>
      <c r="I49" s="3"/>
      <c r="J49" s="3"/>
      <c r="K49" s="3"/>
      <c r="L49" s="3"/>
      <c r="M49" s="3"/>
      <c r="N49" s="2"/>
      <c r="O49" s="3"/>
      <c r="P49" s="3"/>
      <c r="Q49" s="3"/>
      <c r="R49" s="3"/>
      <c r="S49" s="3"/>
      <c r="T49" s="3"/>
    </row>
    <row r="50" spans="1:20" ht="12.75">
      <c r="A50" s="3"/>
      <c r="B50" s="2" t="s">
        <v>51</v>
      </c>
      <c r="C50" s="3">
        <v>10</v>
      </c>
      <c r="D50" s="3">
        <f>SUM(D45:D49)</f>
        <v>10</v>
      </c>
      <c r="E50" s="3"/>
      <c r="F50" s="3"/>
      <c r="G50" s="3">
        <f>SUM(F45:F49)</f>
        <v>8</v>
      </c>
      <c r="H50" s="10">
        <f>SUM(H45:H49)</f>
        <v>2</v>
      </c>
      <c r="I50" s="3"/>
      <c r="J50" s="3"/>
      <c r="K50" s="3"/>
      <c r="L50" s="3"/>
      <c r="M50" s="3"/>
      <c r="N50" s="2"/>
      <c r="O50" s="3"/>
      <c r="P50" s="3"/>
      <c r="Q50" s="3"/>
      <c r="R50" s="3"/>
      <c r="S50" s="3"/>
      <c r="T50" s="3"/>
    </row>
    <row r="51" spans="1:20" ht="12.75">
      <c r="A51" s="3"/>
      <c r="B51" s="2"/>
      <c r="C51" s="3"/>
      <c r="D51" s="3"/>
      <c r="E51" s="3"/>
      <c r="F51" s="3"/>
      <c r="G51" s="3"/>
      <c r="H51" s="10"/>
      <c r="I51" s="3"/>
      <c r="J51" s="3"/>
      <c r="K51" s="3"/>
      <c r="L51" s="3"/>
      <c r="M51" s="3"/>
      <c r="N51" s="2"/>
      <c r="O51" s="3"/>
      <c r="P51" s="3"/>
      <c r="Q51" s="3"/>
      <c r="R51" s="3"/>
      <c r="S51" s="3"/>
      <c r="T51" s="3"/>
    </row>
    <row r="52" spans="1:20" ht="12.75">
      <c r="A52" s="3"/>
      <c r="B52" s="2" t="s">
        <v>66</v>
      </c>
      <c r="C52" s="3">
        <v>30</v>
      </c>
      <c r="D52" s="3">
        <v>30</v>
      </c>
      <c r="E52" s="2" t="s">
        <v>4</v>
      </c>
      <c r="F52" s="3">
        <f>IF(E52="c",D52,0)</f>
        <v>30</v>
      </c>
      <c r="G52" s="3">
        <v>30</v>
      </c>
      <c r="H52" s="3"/>
      <c r="I52" s="3"/>
      <c r="J52" s="3"/>
      <c r="K52" s="3"/>
      <c r="L52" s="3"/>
      <c r="M52" s="3"/>
      <c r="N52" s="2"/>
      <c r="O52" s="3"/>
      <c r="P52" s="3"/>
      <c r="Q52" s="3"/>
      <c r="R52" s="3"/>
      <c r="S52" s="3"/>
      <c r="T52" s="3"/>
    </row>
    <row r="53" spans="1:20" ht="12.75">
      <c r="A53" s="6" t="s">
        <v>40</v>
      </c>
      <c r="B53" s="6"/>
      <c r="C53" s="6">
        <f>C12+C22+C30+C42+C50+C52</f>
        <v>125</v>
      </c>
      <c r="D53" s="6">
        <f>D12+D22+D30+D42+D50+D52</f>
        <v>146</v>
      </c>
      <c r="E53" s="6"/>
      <c r="F53" s="6">
        <f>SUM(F4:F52)</f>
        <v>92</v>
      </c>
      <c r="G53" s="6">
        <f>SUM(G4:G52)</f>
        <v>98</v>
      </c>
      <c r="H53" s="6">
        <f>H13+H22+H30+H42+H50+H52</f>
        <v>13</v>
      </c>
      <c r="I53" s="3"/>
      <c r="J53" s="3"/>
      <c r="K53" s="3"/>
      <c r="L53" s="3"/>
      <c r="M53" s="3"/>
      <c r="N53" s="2"/>
      <c r="O53" s="3"/>
      <c r="P53" s="3"/>
      <c r="Q53" s="3"/>
      <c r="R53" s="3"/>
      <c r="S53" s="3"/>
      <c r="T53" s="3"/>
    </row>
    <row r="54" spans="1:20" ht="12.75">
      <c r="A54" s="6" t="s">
        <v>126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  <c r="O54" s="3"/>
      <c r="P54" s="3"/>
      <c r="Q54" s="3"/>
      <c r="R54" s="3"/>
      <c r="S54" s="3"/>
      <c r="T54" s="3"/>
    </row>
    <row r="55" spans="8:20" ht="12.75">
      <c r="H55" s="3"/>
      <c r="I55" s="3"/>
      <c r="J55" s="3"/>
      <c r="K55" s="3"/>
      <c r="L55" s="3"/>
      <c r="M55" s="3"/>
      <c r="N55" s="2"/>
      <c r="O55" s="3"/>
      <c r="P55" s="3"/>
      <c r="Q55" s="3"/>
      <c r="R55" s="3"/>
      <c r="S55" s="3"/>
      <c r="T55" s="3"/>
    </row>
    <row r="56" spans="9:20" ht="12.75">
      <c r="I56" s="3"/>
      <c r="J56" s="3"/>
      <c r="K56" s="3"/>
      <c r="L56" s="3"/>
      <c r="M56" s="3"/>
      <c r="N56" s="2"/>
      <c r="O56" s="3"/>
      <c r="P56" s="3"/>
      <c r="Q56" s="3"/>
      <c r="R56" s="3"/>
      <c r="S56" s="3"/>
      <c r="T56" s="3"/>
    </row>
    <row r="57" spans="9:20" ht="12.75">
      <c r="I57" s="3"/>
      <c r="J57" s="3"/>
      <c r="K57" s="3"/>
      <c r="L57" s="3"/>
      <c r="M57" s="3"/>
      <c r="N57" s="2"/>
      <c r="O57" s="3"/>
      <c r="P57" s="3"/>
      <c r="Q57" s="3"/>
      <c r="R57" s="3"/>
      <c r="S57" s="3"/>
      <c r="T57" s="3"/>
    </row>
    <row r="58" spans="9:20" ht="12.75">
      <c r="I58" s="3"/>
      <c r="J58" s="3"/>
      <c r="K58" s="3"/>
      <c r="L58" s="3"/>
      <c r="M58" s="3"/>
      <c r="N58" s="2"/>
      <c r="O58" s="3"/>
      <c r="P58" s="3"/>
      <c r="Q58" s="3"/>
      <c r="R58" s="3"/>
      <c r="S58" s="3"/>
      <c r="T58" s="3"/>
    </row>
    <row r="59" spans="11:20" ht="12.75">
      <c r="K59" s="3"/>
      <c r="L59" s="3"/>
      <c r="M59" s="3"/>
      <c r="N59" s="2"/>
      <c r="O59" s="3"/>
      <c r="P59" s="3"/>
      <c r="Q59" s="3"/>
      <c r="R59" s="3"/>
      <c r="S59" s="3"/>
      <c r="T59" s="3"/>
    </row>
    <row r="60" spans="11:20" ht="12.75">
      <c r="K60" s="3"/>
      <c r="L60" s="3"/>
      <c r="M60" s="3"/>
      <c r="N60" s="2"/>
      <c r="O60" s="3"/>
      <c r="P60" s="3"/>
      <c r="Q60" s="3"/>
      <c r="R60" s="3"/>
      <c r="S60" s="3"/>
      <c r="T60" s="3"/>
    </row>
    <row r="61" spans="11:20" ht="12.75">
      <c r="K61" s="3"/>
      <c r="L61" s="3"/>
      <c r="M61" s="3"/>
      <c r="N61" s="2"/>
      <c r="O61" s="3"/>
      <c r="P61" s="3"/>
      <c r="Q61" s="3"/>
      <c r="R61" s="3"/>
      <c r="S61" s="3"/>
      <c r="T61" s="3"/>
    </row>
    <row r="62" spans="11:20" ht="12.75">
      <c r="K62" s="3"/>
      <c r="L62" s="3"/>
      <c r="M62" s="3"/>
      <c r="N62" s="2"/>
      <c r="O62" s="3"/>
      <c r="P62" s="3"/>
      <c r="Q62" s="3"/>
      <c r="R62" s="3"/>
      <c r="S62" s="3"/>
      <c r="T62" s="3"/>
    </row>
    <row r="63" spans="12:20" ht="12.75">
      <c r="L63" s="3"/>
      <c r="M63" s="3"/>
      <c r="N63" s="2"/>
      <c r="O63" s="3"/>
      <c r="P63" s="3"/>
      <c r="Q63" s="3"/>
      <c r="R63" s="3"/>
      <c r="S63" s="3"/>
      <c r="T63" s="3"/>
    </row>
    <row r="64" spans="12:20" ht="12.75">
      <c r="L64" s="3"/>
      <c r="M64" s="3"/>
      <c r="N64" s="2"/>
      <c r="O64" s="3"/>
      <c r="P64" s="3"/>
      <c r="Q64" s="3"/>
      <c r="R64" s="3"/>
      <c r="S64" s="3"/>
      <c r="T64" s="3"/>
    </row>
    <row r="65" spans="13:20" ht="12.75">
      <c r="M65" s="3"/>
      <c r="N65" s="2"/>
      <c r="O65" s="3"/>
      <c r="P65" s="3"/>
      <c r="Q65" s="3"/>
      <c r="R65" s="3"/>
      <c r="S65" s="3"/>
      <c r="T65" s="3"/>
    </row>
    <row r="66" spans="13:20" ht="12.75">
      <c r="M66" s="3"/>
      <c r="N66" s="2"/>
      <c r="O66" s="3"/>
      <c r="P66" s="3"/>
      <c r="Q66" s="3"/>
      <c r="R66" s="3"/>
      <c r="S66" s="3"/>
      <c r="T66" s="3"/>
    </row>
    <row r="67" spans="13:20" ht="12.75">
      <c r="M67" s="3"/>
      <c r="N67" s="2"/>
      <c r="O67" s="3"/>
      <c r="P67" s="3"/>
      <c r="Q67" s="3"/>
      <c r="R67" s="3"/>
      <c r="S67" s="3"/>
      <c r="T67" s="3"/>
    </row>
    <row r="68" spans="14:20" ht="12.75">
      <c r="N68" s="3"/>
      <c r="O68" s="3"/>
      <c r="P68" s="3"/>
      <c r="Q68" s="3"/>
      <c r="R68" s="3"/>
      <c r="S68" s="3"/>
      <c r="T68" s="3"/>
    </row>
    <row r="69" spans="15:20" ht="12.75">
      <c r="O69" s="3"/>
      <c r="P69" s="3"/>
      <c r="Q69" s="3"/>
      <c r="R69" s="3"/>
      <c r="S69" s="3"/>
      <c r="T69" s="3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TKK/Tietoverkkolaboratorio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kantola</dc:creator>
  <cp:keywords/>
  <dc:description/>
  <cp:lastModifiedBy>Raimo Kantola</cp:lastModifiedBy>
  <cp:lastPrinted>2005-08-15T13:32:26Z</cp:lastPrinted>
  <dcterms:created xsi:type="dcterms:W3CDTF">2005-08-09T13:01:30Z</dcterms:created>
  <dcterms:modified xsi:type="dcterms:W3CDTF">2005-08-18T16:00:56Z</dcterms:modified>
  <cp:category/>
  <cp:version/>
  <cp:contentType/>
  <cp:contentStatus/>
</cp:coreProperties>
</file>